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9320" windowHeight="9975"/>
  </bookViews>
  <sheets>
    <sheet name="P &amp; L" sheetId="2" r:id="rId1"/>
  </sheets>
  <calcPr calcId="125725"/>
</workbook>
</file>

<file path=xl/calcChain.xml><?xml version="1.0" encoding="utf-8"?>
<calcChain xmlns="http://schemas.openxmlformats.org/spreadsheetml/2006/main">
  <c r="J49" i="2"/>
  <c r="F49"/>
  <c r="J32"/>
  <c r="J51" s="1"/>
  <c r="F32"/>
  <c r="F51" s="1"/>
  <c r="J16"/>
  <c r="J19" s="1"/>
  <c r="H15"/>
  <c r="J10"/>
  <c r="F10"/>
  <c r="H14" l="1"/>
  <c r="J21"/>
  <c r="J53" s="1"/>
  <c r="J57" s="1"/>
  <c r="J60" s="1"/>
  <c r="L60" s="1"/>
  <c r="L14"/>
  <c r="L15"/>
  <c r="H16"/>
  <c r="L16"/>
  <c r="L17"/>
  <c r="L19"/>
  <c r="L26"/>
  <c r="L27"/>
  <c r="L28"/>
  <c r="L29"/>
  <c r="L30"/>
  <c r="H32"/>
  <c r="L32"/>
  <c r="L35"/>
  <c r="L36"/>
  <c r="L37"/>
  <c r="L38"/>
  <c r="L39"/>
  <c r="L40"/>
  <c r="L41"/>
  <c r="L42"/>
  <c r="L43"/>
  <c r="L44"/>
  <c r="L45"/>
  <c r="L46"/>
  <c r="L47"/>
  <c r="H49"/>
  <c r="L49"/>
  <c r="H51"/>
  <c r="L51"/>
  <c r="L53"/>
  <c r="L55"/>
  <c r="L57"/>
  <c r="H17"/>
  <c r="F19"/>
  <c r="F21" s="1"/>
  <c r="H26"/>
  <c r="H27"/>
  <c r="H28"/>
  <c r="H29"/>
  <c r="H30"/>
  <c r="H35"/>
  <c r="H36"/>
  <c r="H37"/>
  <c r="H38"/>
  <c r="H39"/>
  <c r="H40"/>
  <c r="H41"/>
  <c r="H42"/>
  <c r="H43"/>
  <c r="H44"/>
  <c r="H45"/>
  <c r="H46"/>
  <c r="H47"/>
  <c r="H55"/>
  <c r="L21" l="1"/>
  <c r="F53"/>
  <c r="H21"/>
  <c r="H19"/>
  <c r="F57" l="1"/>
  <c r="F60" s="1"/>
  <c r="H53"/>
  <c r="H60" l="1"/>
  <c r="H57"/>
</calcChain>
</file>

<file path=xl/sharedStrings.xml><?xml version="1.0" encoding="utf-8"?>
<sst xmlns="http://schemas.openxmlformats.org/spreadsheetml/2006/main" count="47" uniqueCount="45">
  <si>
    <t>Current Month</t>
  </si>
  <si>
    <t>Year to Date</t>
  </si>
  <si>
    <t>Amount</t>
  </si>
  <si>
    <t xml:space="preserve">% of Sales </t>
  </si>
  <si>
    <t>Gross Sales</t>
  </si>
  <si>
    <t>Net Sales</t>
  </si>
  <si>
    <t>Total Goods Available</t>
  </si>
  <si>
    <t>Gross Profit (Loss)</t>
  </si>
  <si>
    <t>Selling</t>
  </si>
  <si>
    <t>Total Selling Expenses</t>
  </si>
  <si>
    <t>General/Administrative</t>
  </si>
  <si>
    <t>Total General/Administrative Expenses</t>
  </si>
  <si>
    <t>Total Operating Expenses</t>
  </si>
  <si>
    <t>Profit &amp; Loss Statement</t>
  </si>
  <si>
    <t>Revenue</t>
  </si>
  <si>
    <t>Cost of Sales</t>
  </si>
  <si>
    <t>Operating Expenses</t>
  </si>
  <si>
    <t>Net Profit After Taxes</t>
  </si>
  <si>
    <t>Net Profit Before Taxes</t>
  </si>
  <si>
    <t>Starting inventory</t>
  </si>
  <si>
    <t xml:space="preserve">        Salaries and wages</t>
  </si>
  <si>
    <t xml:space="preserve">        Wages and salaries</t>
  </si>
  <si>
    <t xml:space="preserve">        Minus returns and allowances</t>
  </si>
  <si>
    <t xml:space="preserve">        Commissions</t>
  </si>
  <si>
    <t xml:space="preserve">        Depreciation</t>
  </si>
  <si>
    <t xml:space="preserve">        Other</t>
  </si>
  <si>
    <t xml:space="preserve">        Employee benefits</t>
  </si>
  <si>
    <t xml:space="preserve">        Payroll taxes</t>
  </si>
  <si>
    <t xml:space="preserve">        Insurance</t>
  </si>
  <si>
    <t xml:space="preserve">        Rent</t>
  </si>
  <si>
    <t xml:space="preserve">        Utilities</t>
  </si>
  <si>
    <t xml:space="preserve">        Depreciation &amp; amortization</t>
  </si>
  <si>
    <t xml:space="preserve">        Office supplies</t>
  </si>
  <si>
    <t xml:space="preserve">        Travel &amp; entertainment</t>
  </si>
  <si>
    <t xml:space="preserve">        Equipment maintenance &amp; rental</t>
  </si>
  <si>
    <t xml:space="preserve">        Interest</t>
  </si>
  <si>
    <t>Total Cost of Sales</t>
  </si>
  <si>
    <t xml:space="preserve">        Less ending inventory</t>
  </si>
  <si>
    <t xml:space="preserve">        Taxes on Income</t>
  </si>
  <si>
    <t>Net Profit (Loss)</t>
  </si>
  <si>
    <t xml:space="preserve">        Plus goods purchased &amp; manufactured</t>
  </si>
  <si>
    <t xml:space="preserve">        Advertising and marketing</t>
  </si>
  <si>
    <t>Wages and salaries</t>
  </si>
  <si>
    <t xml:space="preserve">        Shipping expenses</t>
  </si>
  <si>
    <t xml:space="preserve">        Furniture &amp; office equipment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</si>
</sst>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6" fillId="0" borderId="3" xfId="0" applyFont="1" applyBorder="1"/>
    <xf numFmtId="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/>
    <xf numFmtId="0" fontId="3" fillId="0" borderId="1" xfId="0" applyFont="1" applyBorder="1"/>
    <xf numFmtId="0" fontId="3" fillId="0" borderId="3" xfId="0" applyFont="1" applyBorder="1"/>
    <xf numFmtId="6" fontId="3" fillId="0" borderId="3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2" fillId="0" borderId="3" xfId="0" applyFont="1" applyBorder="1"/>
    <xf numFmtId="9" fontId="2" fillId="0" borderId="3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6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8" fontId="3" fillId="0" borderId="3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60"/>
  <sheetViews>
    <sheetView tabSelected="1" workbookViewId="0">
      <selection activeCell="P16" sqref="P16"/>
    </sheetView>
  </sheetViews>
  <sheetFormatPr defaultRowHeight="15"/>
  <cols>
    <col min="1" max="1" width="4.5703125" customWidth="1"/>
    <col min="2" max="2" width="3.7109375" customWidth="1"/>
    <col min="4" max="4" width="27.7109375" customWidth="1"/>
    <col min="5" max="5" width="2" customWidth="1"/>
    <col min="6" max="6" width="11.140625" customWidth="1"/>
    <col min="7" max="7" width="1.42578125" customWidth="1"/>
    <col min="8" max="8" width="12.140625" customWidth="1"/>
    <col min="10" max="10" width="13.140625" customWidth="1"/>
    <col min="11" max="11" width="1.5703125" customWidth="1"/>
    <col min="12" max="12" width="12.28515625" customWidth="1"/>
  </cols>
  <sheetData>
    <row r="1" spans="2:12" ht="23.25">
      <c r="F1" s="36" t="s">
        <v>13</v>
      </c>
      <c r="G1" s="4"/>
    </row>
    <row r="3" spans="2:12" ht="15.75">
      <c r="F3" s="37" t="s">
        <v>0</v>
      </c>
      <c r="G3" s="37"/>
      <c r="H3" s="37"/>
      <c r="I3" s="35"/>
      <c r="J3" s="37" t="s">
        <v>1</v>
      </c>
      <c r="K3" s="37"/>
      <c r="L3" s="37"/>
    </row>
    <row r="4" spans="2:12" ht="7.5" customHeight="1">
      <c r="I4" s="5"/>
    </row>
    <row r="5" spans="2:12" ht="18.75">
      <c r="B5" s="29" t="s">
        <v>14</v>
      </c>
      <c r="F5" s="9" t="s">
        <v>2</v>
      </c>
      <c r="G5" s="9"/>
      <c r="H5" s="9" t="s">
        <v>3</v>
      </c>
      <c r="I5" s="10"/>
      <c r="J5" s="9" t="s">
        <v>2</v>
      </c>
      <c r="K5" s="9"/>
      <c r="L5" s="9" t="s">
        <v>3</v>
      </c>
    </row>
    <row r="6" spans="2:12" ht="6.75" customHeight="1">
      <c r="B6" s="3"/>
    </row>
    <row r="7" spans="2:12">
      <c r="B7" s="1" t="s">
        <v>4</v>
      </c>
      <c r="F7" s="7">
        <v>800</v>
      </c>
      <c r="G7" s="6"/>
      <c r="H7" s="5"/>
      <c r="I7" s="5"/>
      <c r="J7" s="7">
        <v>3400</v>
      </c>
      <c r="K7" s="6"/>
      <c r="L7" s="5"/>
    </row>
    <row r="8" spans="2:12">
      <c r="B8" t="s">
        <v>22</v>
      </c>
      <c r="F8" s="7">
        <v>300</v>
      </c>
      <c r="G8" s="7"/>
      <c r="H8" s="5"/>
      <c r="I8" s="5"/>
      <c r="J8" s="7">
        <v>800</v>
      </c>
      <c r="K8" s="7"/>
      <c r="L8" s="5"/>
    </row>
    <row r="9" spans="2:12" ht="6.75" customHeight="1">
      <c r="F9" s="7"/>
      <c r="G9" s="7"/>
      <c r="H9" s="5"/>
      <c r="I9" s="5"/>
      <c r="J9" s="7"/>
      <c r="K9" s="7"/>
      <c r="L9" s="5"/>
    </row>
    <row r="10" spans="2:12" ht="15.75">
      <c r="B10" s="11" t="s">
        <v>5</v>
      </c>
      <c r="C10" s="12"/>
      <c r="D10" s="12"/>
      <c r="E10" s="12"/>
      <c r="F10" s="13">
        <f>IF(OR(F7&lt;&gt;0,F8),F7-F8,"")</f>
        <v>500</v>
      </c>
      <c r="G10" s="13"/>
      <c r="H10" s="12"/>
      <c r="I10" s="14"/>
      <c r="J10" s="13">
        <f>IF(OR(J7&lt;&gt;0,J8),J7-J8,"")</f>
        <v>2600</v>
      </c>
      <c r="K10" s="13"/>
      <c r="L10" s="15"/>
    </row>
    <row r="11" spans="2:12">
      <c r="F11" s="5"/>
      <c r="G11" s="5"/>
      <c r="H11" s="5"/>
      <c r="I11" s="5"/>
      <c r="J11" s="5"/>
      <c r="K11" s="5"/>
      <c r="L11" s="5"/>
    </row>
    <row r="12" spans="2:12" ht="18.75">
      <c r="B12" s="29" t="s">
        <v>15</v>
      </c>
      <c r="F12" s="5"/>
      <c r="G12" s="5"/>
      <c r="H12" s="5"/>
      <c r="I12" s="5"/>
      <c r="J12" s="5"/>
      <c r="K12" s="5"/>
      <c r="L12" s="5"/>
    </row>
    <row r="13" spans="2:12" ht="6" customHeight="1">
      <c r="B13" s="3"/>
      <c r="F13" s="5"/>
      <c r="G13" s="5"/>
      <c r="H13" s="5"/>
      <c r="I13" s="5"/>
      <c r="J13" s="5"/>
      <c r="K13" s="5"/>
      <c r="L13" s="5"/>
    </row>
    <row r="14" spans="2:12">
      <c r="B14" t="s">
        <v>19</v>
      </c>
      <c r="F14" s="7">
        <v>400</v>
      </c>
      <c r="G14" s="6"/>
      <c r="H14" s="8">
        <f t="shared" ref="H14:H21" si="0">IF(SUM($F$16)=0,"",F14/$F$16)</f>
        <v>0.72727272727272729</v>
      </c>
      <c r="I14" s="5"/>
      <c r="J14" s="7">
        <v>300</v>
      </c>
      <c r="K14" s="6"/>
      <c r="L14" s="8">
        <f t="shared" ref="L14:L21" si="1">IF(SUM($J$16)=0,"",J14/$J$16)</f>
        <v>0.2</v>
      </c>
    </row>
    <row r="15" spans="2:12">
      <c r="B15" t="s">
        <v>40</v>
      </c>
      <c r="F15" s="7">
        <v>140</v>
      </c>
      <c r="G15" s="7"/>
      <c r="H15" s="8">
        <f t="shared" si="0"/>
        <v>0.25454545454545452</v>
      </c>
      <c r="I15" s="5"/>
      <c r="J15" s="7">
        <v>1200</v>
      </c>
      <c r="K15" s="7"/>
      <c r="L15" s="8">
        <f t="shared" si="1"/>
        <v>0.8</v>
      </c>
    </row>
    <row r="16" spans="2:12">
      <c r="B16" t="s">
        <v>6</v>
      </c>
      <c r="F16" s="7">
        <v>550</v>
      </c>
      <c r="G16" s="6"/>
      <c r="H16" s="8">
        <f t="shared" si="0"/>
        <v>1</v>
      </c>
      <c r="I16" s="5"/>
      <c r="J16" s="7">
        <f>IF(OR(J14&lt;&gt;0,J15),J14+J15,"")</f>
        <v>1500</v>
      </c>
      <c r="K16" s="6"/>
      <c r="L16" s="8">
        <f t="shared" si="1"/>
        <v>1</v>
      </c>
    </row>
    <row r="17" spans="2:12">
      <c r="B17" t="s">
        <v>37</v>
      </c>
      <c r="F17" s="7">
        <v>380</v>
      </c>
      <c r="G17" s="7"/>
      <c r="H17" s="8">
        <f t="shared" si="0"/>
        <v>0.69090909090909092</v>
      </c>
      <c r="I17" s="5"/>
      <c r="J17" s="7">
        <v>360</v>
      </c>
      <c r="K17" s="7"/>
      <c r="L17" s="8">
        <f t="shared" si="1"/>
        <v>0.24</v>
      </c>
    </row>
    <row r="18" spans="2:12" ht="6" customHeight="1">
      <c r="F18" s="7"/>
      <c r="G18" s="7"/>
      <c r="H18" s="8"/>
      <c r="I18" s="5"/>
      <c r="J18" s="7"/>
      <c r="K18" s="7"/>
      <c r="L18" s="8"/>
    </row>
    <row r="19" spans="2:12" ht="15.75">
      <c r="B19" s="11" t="s">
        <v>36</v>
      </c>
      <c r="C19" s="22"/>
      <c r="D19" s="22"/>
      <c r="E19" s="22"/>
      <c r="F19" s="13">
        <f>IF(OR(SUM(F16)&lt;&gt;0,F17),F16-F17,"")</f>
        <v>170</v>
      </c>
      <c r="G19" s="13"/>
      <c r="H19" s="23">
        <f t="shared" si="0"/>
        <v>0.30909090909090908</v>
      </c>
      <c r="I19" s="14"/>
      <c r="J19" s="13">
        <f>IF(OR(SUM(J16)&lt;&gt;0,J17),J16-J17,"")</f>
        <v>1140</v>
      </c>
      <c r="K19" s="13"/>
      <c r="L19" s="24">
        <f t="shared" si="1"/>
        <v>0.76</v>
      </c>
    </row>
    <row r="20" spans="2:12" ht="19.5" customHeight="1">
      <c r="F20" s="6"/>
      <c r="G20" s="6"/>
      <c r="H20" s="8"/>
      <c r="I20" s="5"/>
      <c r="J20" s="6"/>
      <c r="K20" s="6"/>
      <c r="L20" s="8"/>
    </row>
    <row r="21" spans="2:12" ht="18.75">
      <c r="B21" s="16" t="s">
        <v>7</v>
      </c>
      <c r="C21" s="17"/>
      <c r="D21" s="17"/>
      <c r="E21" s="17"/>
      <c r="F21" s="18">
        <f>IF(OR(SUM(F10)&lt;&gt;0,F19),F10-F19,"")</f>
        <v>330</v>
      </c>
      <c r="G21" s="18"/>
      <c r="H21" s="19">
        <f t="shared" si="0"/>
        <v>0.6</v>
      </c>
      <c r="I21" s="20"/>
      <c r="J21" s="18">
        <f>IF(OR(SUM(J10)&lt;&gt;0,J19),J10-J19,"")</f>
        <v>1460</v>
      </c>
      <c r="K21" s="18"/>
      <c r="L21" s="21">
        <f t="shared" si="1"/>
        <v>0.97333333333333338</v>
      </c>
    </row>
    <row r="22" spans="2:12">
      <c r="F22" s="5"/>
      <c r="G22" s="5"/>
      <c r="H22" s="5"/>
      <c r="I22" s="5"/>
      <c r="J22" s="5"/>
      <c r="K22" s="5"/>
      <c r="L22" s="5"/>
    </row>
    <row r="23" spans="2:12" ht="18.75">
      <c r="B23" s="29" t="s">
        <v>16</v>
      </c>
      <c r="F23" s="5"/>
      <c r="G23" s="5"/>
      <c r="H23" s="5"/>
      <c r="I23" s="5"/>
      <c r="J23" s="5"/>
      <c r="K23" s="5"/>
      <c r="L23" s="5"/>
    </row>
    <row r="24" spans="2:12" ht="7.5" customHeight="1">
      <c r="B24" s="3"/>
      <c r="F24" s="5"/>
      <c r="G24" s="5"/>
      <c r="H24" s="5"/>
      <c r="I24" s="5"/>
      <c r="J24" s="5"/>
      <c r="K24" s="5"/>
      <c r="L24" s="5"/>
    </row>
    <row r="25" spans="2:12">
      <c r="B25" s="1" t="s">
        <v>8</v>
      </c>
      <c r="F25" s="5"/>
      <c r="G25" s="5"/>
      <c r="H25" s="5"/>
      <c r="I25" s="5"/>
      <c r="J25" s="5"/>
      <c r="K25" s="5"/>
      <c r="L25" s="5"/>
    </row>
    <row r="26" spans="2:12">
      <c r="B26" t="s">
        <v>21</v>
      </c>
      <c r="F26" s="7">
        <v>40</v>
      </c>
      <c r="G26" s="6"/>
      <c r="H26" s="8">
        <f t="shared" ref="H26:H32" si="2">IF(SUM($F$16)=0,"",F26/$F$16)</f>
        <v>7.2727272727272724E-2</v>
      </c>
      <c r="I26" s="5"/>
      <c r="J26" s="7">
        <v>140</v>
      </c>
      <c r="K26" s="6"/>
      <c r="L26" s="8">
        <f t="shared" ref="L26:L32" si="3">IF(SUM($J$16)=0,"",J26/$J$16)</f>
        <v>9.3333333333333338E-2</v>
      </c>
    </row>
    <row r="27" spans="2:12">
      <c r="B27" t="s">
        <v>23</v>
      </c>
      <c r="F27" s="7">
        <v>15</v>
      </c>
      <c r="G27" s="7"/>
      <c r="H27" s="8">
        <f t="shared" si="2"/>
        <v>2.7272727272727271E-2</v>
      </c>
      <c r="I27" s="5"/>
      <c r="J27" s="7">
        <v>90</v>
      </c>
      <c r="K27" s="7"/>
      <c r="L27" s="8">
        <f t="shared" si="3"/>
        <v>0.06</v>
      </c>
    </row>
    <row r="28" spans="2:12">
      <c r="B28" t="s">
        <v>41</v>
      </c>
      <c r="F28" s="7">
        <v>12</v>
      </c>
      <c r="G28" s="7"/>
      <c r="H28" s="8">
        <f t="shared" si="2"/>
        <v>2.181818181818182E-2</v>
      </c>
      <c r="I28" s="5"/>
      <c r="J28" s="7">
        <v>65</v>
      </c>
      <c r="K28" s="7"/>
      <c r="L28" s="8">
        <f t="shared" si="3"/>
        <v>4.3333333333333335E-2</v>
      </c>
    </row>
    <row r="29" spans="2:12">
      <c r="B29" t="s">
        <v>24</v>
      </c>
      <c r="F29" s="7">
        <v>16</v>
      </c>
      <c r="G29" s="7"/>
      <c r="H29" s="8">
        <f t="shared" si="2"/>
        <v>2.9090909090909091E-2</v>
      </c>
      <c r="I29" s="5"/>
      <c r="J29" s="7">
        <v>125</v>
      </c>
      <c r="K29" s="7"/>
      <c r="L29" s="8">
        <f t="shared" si="3"/>
        <v>8.3333333333333329E-2</v>
      </c>
    </row>
    <row r="30" spans="2:12">
      <c r="B30" t="s">
        <v>25</v>
      </c>
      <c r="F30" s="7">
        <v>7</v>
      </c>
      <c r="G30" s="7"/>
      <c r="H30" s="8">
        <f t="shared" si="2"/>
        <v>1.2727272727272728E-2</v>
      </c>
      <c r="I30" s="5"/>
      <c r="J30" s="7">
        <v>32</v>
      </c>
      <c r="K30" s="7"/>
      <c r="L30" s="8">
        <f t="shared" si="3"/>
        <v>2.1333333333333333E-2</v>
      </c>
    </row>
    <row r="31" spans="2:12" ht="6.75" customHeight="1">
      <c r="F31" s="7"/>
      <c r="G31" s="7"/>
      <c r="H31" s="8"/>
      <c r="I31" s="5"/>
      <c r="J31" s="7"/>
      <c r="K31" s="7"/>
      <c r="L31" s="8"/>
    </row>
    <row r="32" spans="2:12" ht="15.75">
      <c r="B32" s="11" t="s">
        <v>9</v>
      </c>
      <c r="C32" s="22"/>
      <c r="D32" s="22"/>
      <c r="E32" s="22"/>
      <c r="F32" s="13">
        <f>IF(SUM(F26:F30),SUM(F26:F30),"")</f>
        <v>90</v>
      </c>
      <c r="G32" s="13"/>
      <c r="H32" s="23">
        <f t="shared" si="2"/>
        <v>0.16363636363636364</v>
      </c>
      <c r="I32" s="14"/>
      <c r="J32" s="13">
        <f>IF(SUM(J26:J30),SUM(J26:J30),"")</f>
        <v>452</v>
      </c>
      <c r="K32" s="13"/>
      <c r="L32" s="24">
        <f t="shared" si="3"/>
        <v>0.30133333333333334</v>
      </c>
    </row>
    <row r="33" spans="2:12" ht="9" customHeight="1">
      <c r="F33" s="6"/>
      <c r="G33" s="6"/>
      <c r="H33" s="8"/>
      <c r="I33" s="5"/>
      <c r="J33" s="6"/>
      <c r="K33" s="6"/>
      <c r="L33" s="8"/>
    </row>
    <row r="34" spans="2:12" ht="15.75">
      <c r="B34" s="2" t="s">
        <v>10</v>
      </c>
      <c r="F34" s="5"/>
      <c r="G34" s="5"/>
      <c r="H34" s="5"/>
      <c r="I34" s="5"/>
      <c r="J34" s="5"/>
      <c r="K34" s="5"/>
      <c r="L34" s="5"/>
    </row>
    <row r="35" spans="2:12">
      <c r="B35" t="s">
        <v>20</v>
      </c>
      <c r="C35" t="s">
        <v>42</v>
      </c>
      <c r="F35" s="7">
        <v>14</v>
      </c>
      <c r="G35" s="6"/>
      <c r="H35" s="8">
        <f t="shared" ref="H35:H60" si="4">IF(SUM($F$16)=0,"",F35/$F$16)</f>
        <v>2.5454545454545455E-2</v>
      </c>
      <c r="I35" s="5"/>
      <c r="J35" s="7">
        <v>134</v>
      </c>
      <c r="K35" s="6"/>
      <c r="L35" s="8">
        <f t="shared" ref="L35:L60" si="5">IF(SUM($J$16)=0,"",J35/$J$16)</f>
        <v>8.9333333333333334E-2</v>
      </c>
    </row>
    <row r="36" spans="2:12">
      <c r="B36" t="s">
        <v>26</v>
      </c>
      <c r="F36" s="7">
        <v>5</v>
      </c>
      <c r="G36" s="7"/>
      <c r="H36" s="8">
        <f t="shared" si="4"/>
        <v>9.0909090909090905E-3</v>
      </c>
      <c r="I36" s="5"/>
      <c r="J36" s="7">
        <v>35</v>
      </c>
      <c r="K36" s="7"/>
      <c r="L36" s="8">
        <f t="shared" si="5"/>
        <v>2.3333333333333334E-2</v>
      </c>
    </row>
    <row r="37" spans="2:12">
      <c r="B37" t="s">
        <v>27</v>
      </c>
      <c r="F37" s="7">
        <v>3</v>
      </c>
      <c r="G37" s="7"/>
      <c r="H37" s="8">
        <f t="shared" si="4"/>
        <v>5.454545454545455E-3</v>
      </c>
      <c r="I37" s="5"/>
      <c r="J37" s="7">
        <v>24</v>
      </c>
      <c r="K37" s="7"/>
      <c r="L37" s="8">
        <f t="shared" si="5"/>
        <v>1.6E-2</v>
      </c>
    </row>
    <row r="38" spans="2:12">
      <c r="B38" t="s">
        <v>28</v>
      </c>
      <c r="F38" s="7">
        <v>3</v>
      </c>
      <c r="G38" s="7"/>
      <c r="H38" s="8">
        <f t="shared" si="4"/>
        <v>5.454545454545455E-3</v>
      </c>
      <c r="I38" s="5"/>
      <c r="J38" s="7">
        <v>2</v>
      </c>
      <c r="K38" s="7"/>
      <c r="L38" s="8">
        <f t="shared" si="5"/>
        <v>1.3333333333333333E-3</v>
      </c>
    </row>
    <row r="39" spans="2:12">
      <c r="B39" t="s">
        <v>29</v>
      </c>
      <c r="F39" s="7">
        <v>14</v>
      </c>
      <c r="G39" s="7"/>
      <c r="H39" s="8">
        <f t="shared" si="4"/>
        <v>2.5454545454545455E-2</v>
      </c>
      <c r="I39" s="5"/>
      <c r="J39" s="7">
        <v>24</v>
      </c>
      <c r="K39" s="7"/>
      <c r="L39" s="8">
        <f t="shared" si="5"/>
        <v>1.6E-2</v>
      </c>
    </row>
    <row r="40" spans="2:12">
      <c r="B40" t="s">
        <v>30</v>
      </c>
      <c r="F40" s="7">
        <v>3</v>
      </c>
      <c r="G40" s="7"/>
      <c r="H40" s="8">
        <f t="shared" si="4"/>
        <v>5.454545454545455E-3</v>
      </c>
      <c r="I40" s="5"/>
      <c r="J40" s="7">
        <v>32</v>
      </c>
      <c r="K40" s="7"/>
      <c r="L40" s="8">
        <f t="shared" si="5"/>
        <v>2.1333333333333333E-2</v>
      </c>
    </row>
    <row r="41" spans="2:12">
      <c r="B41" t="s">
        <v>31</v>
      </c>
      <c r="F41" s="7">
        <v>2</v>
      </c>
      <c r="G41" s="7"/>
      <c r="H41" s="8">
        <f t="shared" si="4"/>
        <v>3.6363636363636364E-3</v>
      </c>
      <c r="I41" s="5"/>
      <c r="J41" s="7">
        <v>18</v>
      </c>
      <c r="K41" s="7"/>
      <c r="L41" s="8">
        <f t="shared" si="5"/>
        <v>1.2E-2</v>
      </c>
    </row>
    <row r="42" spans="2:12">
      <c r="B42" t="s">
        <v>32</v>
      </c>
      <c r="F42" s="7">
        <v>2</v>
      </c>
      <c r="G42" s="7"/>
      <c r="H42" s="8">
        <f t="shared" si="4"/>
        <v>3.6363636363636364E-3</v>
      </c>
      <c r="I42" s="5"/>
      <c r="J42" s="7">
        <v>9</v>
      </c>
      <c r="K42" s="7"/>
      <c r="L42" s="8">
        <f t="shared" si="5"/>
        <v>6.0000000000000001E-3</v>
      </c>
    </row>
    <row r="43" spans="2:12">
      <c r="B43" t="s">
        <v>33</v>
      </c>
      <c r="F43" s="7">
        <v>3</v>
      </c>
      <c r="G43" s="7"/>
      <c r="H43" s="8">
        <f t="shared" si="4"/>
        <v>5.454545454545455E-3</v>
      </c>
      <c r="I43" s="5"/>
      <c r="J43" s="7">
        <v>5</v>
      </c>
      <c r="K43" s="7"/>
      <c r="L43" s="8">
        <f t="shared" si="5"/>
        <v>3.3333333333333335E-3</v>
      </c>
    </row>
    <row r="44" spans="2:12">
      <c r="B44" t="s">
        <v>43</v>
      </c>
      <c r="F44" s="7">
        <v>2</v>
      </c>
      <c r="G44" s="7"/>
      <c r="H44" s="8">
        <f t="shared" si="4"/>
        <v>3.6363636363636364E-3</v>
      </c>
      <c r="I44" s="5"/>
      <c r="J44" s="7">
        <v>12</v>
      </c>
      <c r="K44" s="7"/>
      <c r="L44" s="8">
        <f t="shared" si="5"/>
        <v>8.0000000000000002E-3</v>
      </c>
    </row>
    <row r="45" spans="2:12">
      <c r="B45" t="s">
        <v>34</v>
      </c>
      <c r="F45" s="7">
        <v>5</v>
      </c>
      <c r="G45" s="7"/>
      <c r="H45" s="8">
        <f t="shared" si="4"/>
        <v>9.0909090909090905E-3</v>
      </c>
      <c r="I45" s="5"/>
      <c r="J45" s="7">
        <v>51</v>
      </c>
      <c r="K45" s="7"/>
      <c r="L45" s="8">
        <f t="shared" si="5"/>
        <v>3.4000000000000002E-2</v>
      </c>
    </row>
    <row r="46" spans="2:12">
      <c r="B46" t="s">
        <v>35</v>
      </c>
      <c r="F46" s="7">
        <v>3</v>
      </c>
      <c r="G46" s="7"/>
      <c r="H46" s="8">
        <f t="shared" si="4"/>
        <v>5.454545454545455E-3</v>
      </c>
      <c r="I46" s="5"/>
      <c r="J46" s="7">
        <v>33</v>
      </c>
      <c r="K46" s="7"/>
      <c r="L46" s="8">
        <f t="shared" si="5"/>
        <v>2.1999999999999999E-2</v>
      </c>
    </row>
    <row r="47" spans="2:12">
      <c r="B47" t="s">
        <v>44</v>
      </c>
      <c r="F47" s="7">
        <v>2</v>
      </c>
      <c r="G47" s="7"/>
      <c r="H47" s="8">
        <f t="shared" si="4"/>
        <v>3.6363636363636364E-3</v>
      </c>
      <c r="I47" s="5"/>
      <c r="J47" s="7">
        <v>12</v>
      </c>
      <c r="K47" s="7"/>
      <c r="L47" s="8">
        <f t="shared" si="5"/>
        <v>8.0000000000000002E-3</v>
      </c>
    </row>
    <row r="48" spans="2:12" ht="4.5" customHeight="1">
      <c r="F48" s="7"/>
      <c r="G48" s="7"/>
      <c r="H48" s="8"/>
      <c r="I48" s="5"/>
      <c r="J48" s="7"/>
      <c r="K48" s="7"/>
      <c r="L48" s="8"/>
    </row>
    <row r="49" spans="2:12" ht="15.75">
      <c r="B49" s="11" t="s">
        <v>11</v>
      </c>
      <c r="C49" s="22"/>
      <c r="D49" s="22"/>
      <c r="E49" s="22"/>
      <c r="F49" s="13">
        <f>IF(SUM(F35:F47),SUM(F35:F47),"")</f>
        <v>61</v>
      </c>
      <c r="G49" s="13"/>
      <c r="H49" s="23">
        <f t="shared" si="4"/>
        <v>0.11090909090909092</v>
      </c>
      <c r="I49" s="14"/>
      <c r="J49" s="13">
        <f>IF(SUM(J35:J47),SUM(J35:J47),"")</f>
        <v>391</v>
      </c>
      <c r="K49" s="13"/>
      <c r="L49" s="24">
        <f t="shared" si="5"/>
        <v>0.26066666666666666</v>
      </c>
    </row>
    <row r="50" spans="2:12" ht="10.5" customHeight="1">
      <c r="B50" s="25"/>
      <c r="C50" s="25"/>
      <c r="D50" s="25"/>
      <c r="E50" s="25"/>
      <c r="F50" s="26"/>
      <c r="G50" s="26"/>
      <c r="H50" s="27"/>
      <c r="I50" s="28"/>
      <c r="J50" s="26"/>
      <c r="K50" s="26"/>
      <c r="L50" s="27"/>
    </row>
    <row r="51" spans="2:12" ht="18.75">
      <c r="B51" s="16" t="s">
        <v>12</v>
      </c>
      <c r="C51" s="17"/>
      <c r="D51" s="17"/>
      <c r="E51" s="17"/>
      <c r="F51" s="34">
        <f>IF(OR(SUM(F32)&lt;&gt;0,F49),F32+F49,"")</f>
        <v>151</v>
      </c>
      <c r="G51" s="18"/>
      <c r="H51" s="19">
        <f t="shared" si="4"/>
        <v>0.27454545454545454</v>
      </c>
      <c r="I51" s="20"/>
      <c r="J51" s="34">
        <f>IF(OR(SUM(J32)&lt;&gt;0,J49),J32+J49,"")</f>
        <v>843</v>
      </c>
      <c r="K51" s="18"/>
      <c r="L51" s="21">
        <f t="shared" si="5"/>
        <v>0.56200000000000006</v>
      </c>
    </row>
    <row r="52" spans="2:12" ht="11.25" customHeight="1">
      <c r="F52" s="6"/>
      <c r="G52" s="6"/>
      <c r="H52" s="8"/>
      <c r="I52" s="5"/>
      <c r="J52" s="6"/>
      <c r="K52" s="6"/>
      <c r="L52" s="8"/>
    </row>
    <row r="53" spans="2:12" ht="15.75">
      <c r="B53" s="11" t="s">
        <v>18</v>
      </c>
      <c r="C53" s="22"/>
      <c r="D53" s="22"/>
      <c r="E53" s="22"/>
      <c r="F53" s="13">
        <f>IF(OR(SUM(F21)&lt;&gt;0,F51),F21-F51,"")</f>
        <v>179</v>
      </c>
      <c r="G53" s="13"/>
      <c r="H53" s="23">
        <f t="shared" si="4"/>
        <v>0.32545454545454544</v>
      </c>
      <c r="I53" s="14"/>
      <c r="J53" s="13">
        <f>IF(OR(SUM(J21)&lt;&gt;0,J51),J21-J51,"")</f>
        <v>617</v>
      </c>
      <c r="K53" s="13"/>
      <c r="L53" s="24">
        <f t="shared" si="5"/>
        <v>0.41133333333333333</v>
      </c>
    </row>
    <row r="54" spans="2:12" ht="6" customHeight="1">
      <c r="B54" s="30"/>
      <c r="C54" s="30"/>
      <c r="D54" s="30"/>
      <c r="E54" s="30"/>
      <c r="F54" s="31"/>
      <c r="G54" s="31"/>
      <c r="H54" s="32"/>
      <c r="I54" s="33"/>
      <c r="J54" s="31"/>
      <c r="K54" s="31"/>
      <c r="L54" s="32"/>
    </row>
    <row r="55" spans="2:12">
      <c r="B55" t="s">
        <v>38</v>
      </c>
      <c r="F55" s="7">
        <v>22</v>
      </c>
      <c r="G55" s="7"/>
      <c r="H55" s="8">
        <f t="shared" si="4"/>
        <v>0.04</v>
      </c>
      <c r="I55" s="5"/>
      <c r="J55" s="7">
        <v>135</v>
      </c>
      <c r="K55" s="7"/>
      <c r="L55" s="8">
        <f t="shared" si="5"/>
        <v>0.09</v>
      </c>
    </row>
    <row r="56" spans="2:12" ht="5.25" customHeight="1">
      <c r="F56" s="7"/>
      <c r="G56" s="7"/>
      <c r="H56" s="8"/>
      <c r="I56" s="5"/>
      <c r="J56" s="7"/>
      <c r="K56" s="7"/>
      <c r="L56" s="8"/>
    </row>
    <row r="57" spans="2:12" ht="15.75">
      <c r="B57" s="11" t="s">
        <v>17</v>
      </c>
      <c r="C57" s="22"/>
      <c r="D57" s="22"/>
      <c r="E57" s="22"/>
      <c r="F57" s="13">
        <f>IF(OR(SUM(F53)&lt;&gt;0,F55),F53-F55,"")</f>
        <v>157</v>
      </c>
      <c r="G57" s="13"/>
      <c r="H57" s="23">
        <f t="shared" si="4"/>
        <v>0.28545454545454546</v>
      </c>
      <c r="I57" s="14"/>
      <c r="J57" s="13">
        <f>IF(OR(SUM(J53)&lt;&gt;0,J55),J53-J55,"")</f>
        <v>482</v>
      </c>
      <c r="K57" s="13"/>
      <c r="L57" s="24">
        <f t="shared" si="5"/>
        <v>0.32133333333333336</v>
      </c>
    </row>
    <row r="58" spans="2:12" ht="7.5" customHeight="1"/>
    <row r="59" spans="2:12" ht="7.5" customHeight="1"/>
    <row r="60" spans="2:12" ht="18.75">
      <c r="B60" s="16" t="s">
        <v>39</v>
      </c>
      <c r="C60" s="17"/>
      <c r="D60" s="17"/>
      <c r="E60" s="17"/>
      <c r="F60" s="18">
        <f>IF(OR(OR(SUM(F57)&lt;&gt;0,F58),F59),F57+F58-F59,"")</f>
        <v>157</v>
      </c>
      <c r="G60" s="18"/>
      <c r="H60" s="19">
        <f t="shared" si="4"/>
        <v>0.28545454545454546</v>
      </c>
      <c r="I60" s="20"/>
      <c r="J60" s="18">
        <f>IF(OR(OR(SUM(J57)&lt;&gt;0,J58),J59),J57+J58-J59,"")</f>
        <v>482</v>
      </c>
      <c r="K60" s="18"/>
      <c r="L60" s="21">
        <f t="shared" si="5"/>
        <v>0.32133333333333336</v>
      </c>
    </row>
  </sheetData>
  <mergeCells count="2">
    <mergeCell ref="F3:H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&amp; 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Shawn</cp:lastModifiedBy>
  <dcterms:created xsi:type="dcterms:W3CDTF">2010-09-14T11:09:57Z</dcterms:created>
  <dcterms:modified xsi:type="dcterms:W3CDTF">2010-10-28T20:58:07Z</dcterms:modified>
</cp:coreProperties>
</file>